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060"/>
  </bookViews>
  <sheets>
    <sheet name="AVT" sheetId="1" r:id="rId1"/>
  </sheets>
  <definedNames>
    <definedName name="_xlnm.Print_Area" localSheetId="0">AVT!$B$1:$T$13</definedName>
  </definedNames>
  <calcPr calcId="145621"/>
</workbook>
</file>

<file path=xl/calcChain.xml><?xml version="1.0" encoding="utf-8"?>
<calcChain xmlns="http://schemas.openxmlformats.org/spreadsheetml/2006/main">
  <c r="S9" i="1" l="1"/>
  <c r="P9" i="1"/>
  <c r="T9" i="1" l="1"/>
  <c r="S8" i="1"/>
  <c r="T8" i="1"/>
  <c r="S10" i="1"/>
  <c r="T10" i="1"/>
  <c r="P8" i="1"/>
  <c r="P10" i="1"/>
  <c r="T7" i="1" l="1"/>
  <c r="S7" i="1"/>
  <c r="R13" i="1" s="1"/>
  <c r="P7" i="1"/>
  <c r="Q13" i="1" s="1"/>
</calcChain>
</file>

<file path=xl/sharedStrings.xml><?xml version="1.0" encoding="utf-8"?>
<sst xmlns="http://schemas.openxmlformats.org/spreadsheetml/2006/main" count="56" uniqueCount="46">
  <si>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</si>
  <si>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</si>
  <si>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</si>
  <si>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</si>
  <si>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</si>
  <si>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</si>
  <si>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</si>
  <si>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</si>
  <si>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</si>
  <si>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</si>
  <si>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</si>
  <si>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</si>
  <si>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38650000-6 - Fotografické vybavení</t>
  </si>
  <si>
    <t>38651100-4 - Objektivy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</si>
  <si>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</si>
  <si>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</si>
  <si>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</si>
  <si>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</si>
  <si>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</si>
  <si>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</si>
  <si>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</si>
  <si>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</si>
  <si>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</si>
  <si>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</si>
  <si>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</si>
  <si>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</si>
  <si>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</si>
  <si>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</si>
  <si>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</si>
  <si>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</si>
  <si>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</si>
  <si>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</si>
  <si>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</si>
  <si>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>ANO</t>
  </si>
  <si>
    <t>Příloha č. 2 Kupní smlouvy - technická specifikace
Audiovizuální technika (II.) 012 - 2021</t>
  </si>
  <si>
    <t>VS-21-053</t>
  </si>
  <si>
    <t>Mgr. Tereza Gerátová, 
Tel.: 37763 6241</t>
  </si>
  <si>
    <t>Klatovská tř. 51, 
301 00 Plzeň, 
Fakulta pedagogická -
Centrum biologie, geověd a envigogiky,
místnost CH 318</t>
  </si>
  <si>
    <t>Širokoúhlý objektiv</t>
  </si>
  <si>
    <t>Stativ s panoramatickou hlavou</t>
  </si>
  <si>
    <t>Objektiv pro digitální bezzrcadlovky.
Kompatibilní s fotoaparátem Sony Alpha A7 III (bajonet Sony E/FE pro čip FullFrame).
Ohnisko od 12 do 24 mm (nejlépe pohyblivé).
Světelnost maximálně (nejhorší) f/4 (musí být napříč celým rozsahem ohniska).
Možnost manuálního i automatického ostření.</t>
  </si>
  <si>
    <t>Stativ pro digitální bezzrcadlovky.
Kompatibilní s fotoaparátem Sony Alpha A7 III.
Maximální výška od 160 cm.
Dvojité zamykání kulové hlavy.
Stupnice pro panoramatické fotografie.
Vodováha.</t>
  </si>
  <si>
    <t>Fotobrašna</t>
  </si>
  <si>
    <t>Nabíječka baterií</t>
  </si>
  <si>
    <t>Fotobrašna pro digitální bezzrcadlovky.
Dostatečně velká pro fotoaparát Sony Alpha A7 III s objektivem např. Sony 12-24mm f/4.0 G.
Minimální vnitřní rozměry (ŠxVxH): 14 x 12 x 22 cm.</t>
  </si>
  <si>
    <t>Nabíječka baterií pro digitální bezzrcadlovky.
Kompatibilní s fotoaparátem Sony Alpha A7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</si>
</sst>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13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1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3" borderId="1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4" borderId="21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0" fontId="1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8" xfId="0" applyFont="1" applyFill="1" applyBorder="1" applyAlignment="1" applyProtection="1">
      <alignment horizontal="center" vertical="center" wrapTex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60"/>
  <sheetViews>
    <sheetView tabSelected="1" topLeftCell="A4" zoomScale="75" zoomScaleNormal="75" workbookViewId="0">
      <selection activeCell="J12" sqref="J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7.6640625" style="1" bestFit="1" customWidth="1"/>
    <col min="4" max="4" width="10.6640625" style="2" customWidth="1"/>
    <col min="5" max="5" width="10.33203125" style="3" customWidth="1"/>
    <col min="6" max="6" width="78.77734375" style="1" customWidth="1"/>
    <col min="7" max="7" width="27.88671875" style="1" customWidth="1"/>
    <col min="8" max="8" width="31.6640625" style="1" customWidth="1"/>
    <col min="9" max="9" width="20" style="1" customWidth="1"/>
    <col min="10" max="10" width="16.5546875" style="1" customWidth="1"/>
    <col min="11" max="11" width="31.88671875" style="5" customWidth="1"/>
    <col min="12" max="12" width="22.77734375" style="5" hidden="1" customWidth="1"/>
    <col min="13" max="13" width="27.5546875" style="5" customWidth="1"/>
    <col min="14" max="14" width="48" style="1" customWidth="1"/>
    <col min="15" max="15" width="28" style="1" customWidth="1"/>
    <col min="16" max="16" width="16.5546875" style="1" hidden="1" customWidth="1"/>
    <col min="17" max="17" width="21.5546875" style="5" customWidth="1"/>
    <col min="18" max="18" width="23.33203125" style="5" customWidth="1"/>
    <col min="19" max="19" width="20.6640625" style="5" bestFit="1" customWidth="1"/>
    <col min="20" max="20" width="19.6640625" style="5" bestFit="1" customWidth="1"/>
    <col min="21" max="21" width="20.33203125" style="5" hidden="1" customWidth="1"/>
    <col min="22" max="22" width="35.88671875" style="4" customWidth="1"/>
    <col min="23" max="16384" width="8.88671875" style="5"/>
  </cols>
  <sheetData>
    <row r="1" spans="1:22" ht="42.6" customHeight="1" x14ac:dyDescent="0.3">
      <c r="B1" s="106" t="s">
        <v>34</v>
      </c>
      <c r="C1" s="107"/>
      <c r="D1" s="107"/>
    </row>
    <row r="2" spans="1:22" ht="18" customHeight="1" x14ac:dyDescent="0.3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3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5">
      <c r="B5" s="18"/>
      <c r="C5" s="19"/>
      <c r="D5" s="20"/>
      <c r="E5" s="20"/>
      <c r="F5" s="7"/>
      <c r="G5" s="43" t="s">
        <v>2</v>
      </c>
      <c r="H5" s="43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2" customHeight="1" thickTop="1" thickBot="1" x14ac:dyDescent="0.35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2" t="s">
        <v>28</v>
      </c>
      <c r="I6" s="35" t="s">
        <v>18</v>
      </c>
      <c r="J6" s="35" t="s">
        <v>19</v>
      </c>
      <c r="K6" s="24" t="s">
        <v>31</v>
      </c>
      <c r="L6" s="35" t="s">
        <v>20</v>
      </c>
      <c r="M6" s="39" t="s">
        <v>21</v>
      </c>
      <c r="N6" s="35" t="s">
        <v>22</v>
      </c>
      <c r="O6" s="35" t="s">
        <v>23</v>
      </c>
      <c r="P6" s="35" t="s">
        <v>24</v>
      </c>
      <c r="Q6" s="24" t="s">
        <v>6</v>
      </c>
      <c r="R6" s="25" t="s">
        <v>7</v>
      </c>
      <c r="S6" s="84" t="s">
        <v>8</v>
      </c>
      <c r="T6" s="84" t="s">
        <v>9</v>
      </c>
      <c r="U6" s="35" t="s">
        <v>25</v>
      </c>
      <c r="V6" s="35" t="s">
        <v>26</v>
      </c>
    </row>
    <row r="7" spans="1:22" ht="105.6" customHeight="1" thickTop="1" x14ac:dyDescent="0.3">
      <c r="A7" s="26"/>
      <c r="B7" s="44">
        <v>1</v>
      </c>
      <c r="C7" s="60" t="s">
        <v>38</v>
      </c>
      <c r="D7" s="45">
        <v>1</v>
      </c>
      <c r="E7" s="46" t="s">
        <v>14</v>
      </c>
      <c r="F7" s="62" t="s">
        <v>40</v>
      </c>
      <c r="G7" s="122"/>
      <c r="H7" s="95"/>
      <c r="I7" s="113" t="s">
        <v>27</v>
      </c>
      <c r="J7" s="115" t="s">
        <v>33</v>
      </c>
      <c r="K7" s="99" t="s">
        <v>35</v>
      </c>
      <c r="L7" s="87"/>
      <c r="M7" s="113" t="s">
        <v>36</v>
      </c>
      <c r="N7" s="113" t="s">
        <v>37</v>
      </c>
      <c r="O7" s="47">
        <v>21</v>
      </c>
      <c r="P7" s="48">
        <f>D7*Q7</f>
        <v>44000</v>
      </c>
      <c r="Q7" s="49">
        <v>44000</v>
      </c>
      <c r="R7" s="126"/>
      <c r="S7" s="50">
        <f>D7*R7</f>
        <v>0</v>
      </c>
      <c r="T7" s="51" t="str">
        <f t="shared" ref="T7" si="0">IF(ISNUMBER(R7), IF(R7&gt;Q7,"NEVYHOVUJE","VYHOVUJE")," ")</f>
        <v xml:space="preserve"> </v>
      </c>
      <c r="U7" s="97"/>
      <c r="V7" s="46" t="s">
        <v>13</v>
      </c>
    </row>
    <row r="8" spans="1:22" ht="118.2" customHeight="1" thickBot="1" x14ac:dyDescent="0.35">
      <c r="A8" s="26"/>
      <c r="B8" s="52">
        <v>2</v>
      </c>
      <c r="C8" s="61" t="s">
        <v>39</v>
      </c>
      <c r="D8" s="53">
        <v>1</v>
      </c>
      <c r="E8" s="54" t="s">
        <v>14</v>
      </c>
      <c r="F8" s="63" t="s">
        <v>41</v>
      </c>
      <c r="G8" s="123"/>
      <c r="H8" s="96"/>
      <c r="I8" s="100"/>
      <c r="J8" s="116"/>
      <c r="K8" s="100"/>
      <c r="L8" s="88"/>
      <c r="M8" s="114"/>
      <c r="N8" s="114"/>
      <c r="O8" s="55">
        <v>21</v>
      </c>
      <c r="P8" s="56">
        <f>D8*Q8</f>
        <v>5500</v>
      </c>
      <c r="Q8" s="57">
        <v>5500</v>
      </c>
      <c r="R8" s="127"/>
      <c r="S8" s="58">
        <f>D8*R8</f>
        <v>0</v>
      </c>
      <c r="T8" s="59" t="str">
        <f t="shared" ref="T8:T10" si="1">IF(ISNUMBER(R8), IF(R8&gt;Q8,"NEVYHOVUJE","VYHOVUJE")," ")</f>
        <v xml:space="preserve"> </v>
      </c>
      <c r="U8" s="98"/>
      <c r="V8" s="54" t="s">
        <v>12</v>
      </c>
    </row>
    <row r="9" spans="1:22" ht="82.8" customHeight="1" x14ac:dyDescent="0.3">
      <c r="A9" s="26"/>
      <c r="B9" s="64">
        <v>3</v>
      </c>
      <c r="C9" s="85" t="s">
        <v>42</v>
      </c>
      <c r="D9" s="65">
        <v>1</v>
      </c>
      <c r="E9" s="66" t="s">
        <v>14</v>
      </c>
      <c r="F9" s="67" t="s">
        <v>44</v>
      </c>
      <c r="G9" s="124"/>
      <c r="H9" s="93"/>
      <c r="I9" s="117" t="s">
        <v>27</v>
      </c>
      <c r="J9" s="119" t="s">
        <v>32</v>
      </c>
      <c r="K9" s="89"/>
      <c r="L9" s="91"/>
      <c r="M9" s="89" t="s">
        <v>36</v>
      </c>
      <c r="N9" s="89" t="s">
        <v>37</v>
      </c>
      <c r="O9" s="68">
        <v>21</v>
      </c>
      <c r="P9" s="69">
        <f>D9*Q9</f>
        <v>1500</v>
      </c>
      <c r="Q9" s="70">
        <v>1500</v>
      </c>
      <c r="R9" s="128"/>
      <c r="S9" s="71">
        <f>D9*R9</f>
        <v>0</v>
      </c>
      <c r="T9" s="72" t="str">
        <f t="shared" ref="T9" si="2">IF(ISNUMBER(R9), IF(R9&gt;Q9,"NEVYHOVUJE","VYHOVUJE")," ")</f>
        <v xml:space="preserve"> </v>
      </c>
      <c r="U9" s="91"/>
      <c r="V9" s="66" t="s">
        <v>12</v>
      </c>
    </row>
    <row r="10" spans="1:22" ht="66.599999999999994" customHeight="1" thickBot="1" x14ac:dyDescent="0.35">
      <c r="A10" s="26"/>
      <c r="B10" s="73">
        <v>4</v>
      </c>
      <c r="C10" s="86" t="s">
        <v>43</v>
      </c>
      <c r="D10" s="74">
        <v>1</v>
      </c>
      <c r="E10" s="75" t="s">
        <v>14</v>
      </c>
      <c r="F10" s="81" t="s">
        <v>45</v>
      </c>
      <c r="G10" s="125"/>
      <c r="H10" s="94"/>
      <c r="I10" s="118"/>
      <c r="J10" s="120"/>
      <c r="K10" s="121"/>
      <c r="L10" s="92"/>
      <c r="M10" s="90"/>
      <c r="N10" s="90"/>
      <c r="O10" s="76">
        <v>21</v>
      </c>
      <c r="P10" s="77">
        <f>D10*Q10</f>
        <v>2000</v>
      </c>
      <c r="Q10" s="78">
        <v>2000</v>
      </c>
      <c r="R10" s="129"/>
      <c r="S10" s="79">
        <f>D10*R10</f>
        <v>0</v>
      </c>
      <c r="T10" s="80" t="str">
        <f t="shared" si="1"/>
        <v xml:space="preserve"> </v>
      </c>
      <c r="U10" s="92"/>
      <c r="V10" s="75" t="s">
        <v>12</v>
      </c>
    </row>
    <row r="11" spans="1:22" ht="13.5" customHeight="1" thickTop="1" thickBot="1" x14ac:dyDescent="0.35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5">
      <c r="B12" s="108" t="s">
        <v>30</v>
      </c>
      <c r="C12" s="109"/>
      <c r="D12" s="109"/>
      <c r="E12" s="109"/>
      <c r="F12" s="109"/>
      <c r="G12" s="109"/>
      <c r="H12" s="83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10" t="s">
        <v>11</v>
      </c>
      <c r="S12" s="111"/>
      <c r="T12" s="112"/>
      <c r="U12" s="22"/>
      <c r="V12" s="31"/>
    </row>
    <row r="13" spans="1:22" ht="33" customHeight="1" thickTop="1" thickBot="1" x14ac:dyDescent="0.35">
      <c r="B13" s="101" t="s">
        <v>29</v>
      </c>
      <c r="C13" s="102"/>
      <c r="D13" s="102"/>
      <c r="E13" s="102"/>
      <c r="F13" s="102"/>
      <c r="G13" s="102"/>
      <c r="H13" s="82"/>
      <c r="I13" s="32"/>
      <c r="L13" s="12"/>
      <c r="M13" s="12"/>
      <c r="N13" s="12"/>
      <c r="O13" s="33"/>
      <c r="P13" s="33"/>
      <c r="Q13" s="34">
        <f>SUM(P7:P10)</f>
        <v>53000</v>
      </c>
      <c r="R13" s="103">
        <f>SUM(S7:S10)</f>
        <v>0</v>
      </c>
      <c r="S13" s="104"/>
      <c r="T13" s="105"/>
    </row>
    <row r="14" spans="1:22" ht="14.25" customHeight="1" thickTop="1" x14ac:dyDescent="0.3"/>
    <row r="15" spans="1:22" ht="14.25" customHeight="1" x14ac:dyDescent="0.3"/>
    <row r="16" spans="1:22" ht="14.25" customHeight="1" x14ac:dyDescent="0.3"/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</sheetData>
  <sheetProtection password="C143" sheet="1" objects="1" scenarios="1"/>
  <mergeCells count="20">
    <mergeCell ref="B13:G13"/>
    <mergeCell ref="R13:T13"/>
    <mergeCell ref="B1:D1"/>
    <mergeCell ref="B12:G12"/>
    <mergeCell ref="R12:T12"/>
    <mergeCell ref="I7:I8"/>
    <mergeCell ref="M7:M8"/>
    <mergeCell ref="J7:J8"/>
    <mergeCell ref="N7:N8"/>
    <mergeCell ref="I9:I10"/>
    <mergeCell ref="J9:J10"/>
    <mergeCell ref="K9:K10"/>
    <mergeCell ref="L9:L10"/>
    <mergeCell ref="M9:M10"/>
    <mergeCell ref="N9:N10"/>
    <mergeCell ref="U9:U10"/>
    <mergeCell ref="H9:H10"/>
    <mergeCell ref="H7:H8"/>
    <mergeCell ref="U7:U8"/>
    <mergeCell ref="K7:K8"/>
  </mergeCells>
  <conditionalFormatting sqref="D7:D10">
    <cfRule type="containsBlanks" dxfId="10" priority="51">
      <formula>LEN(TRIM(D7))=0</formula>
    </cfRule>
  </conditionalFormatting>
  <conditionalFormatting sqref="T7:T10">
    <cfRule type="cellIs" dxfId="9" priority="43" operator="equal">
      <formula>"VYHOVUJE"</formula>
    </cfRule>
  </conditionalFormatting>
  <conditionalFormatting sqref="T7:T10">
    <cfRule type="cellIs" dxfId="8" priority="42" operator="equal">
      <formula>"NEVYHOVUJE"</formula>
    </cfRule>
  </conditionalFormatting>
  <conditionalFormatting sqref="G7:H7 G10 G9:H9 G8">
    <cfRule type="containsBlanks" dxfId="7" priority="23">
      <formula>LEN(TRIM(G7))=0</formula>
    </cfRule>
  </conditionalFormatting>
  <conditionalFormatting sqref="G7:H7 G10 G9:H9 G8">
    <cfRule type="containsBlanks" dxfId="6" priority="22">
      <formula>LEN(TRIM(G7))=0</formula>
    </cfRule>
  </conditionalFormatting>
  <conditionalFormatting sqref="G7:H7 G10 G9:H9 G8">
    <cfRule type="notContainsBlanks" dxfId="5" priority="21">
      <formula>LEN(TRIM(G7))&gt;0</formula>
    </cfRule>
  </conditionalFormatting>
  <conditionalFormatting sqref="G7:H7 G10 G9:H9 G8">
    <cfRule type="notContainsBlanks" dxfId="4" priority="20">
      <formula>LEN(TRIM(G7))&gt;0</formula>
    </cfRule>
  </conditionalFormatting>
  <conditionalFormatting sqref="G7:H7 G10 G9:H9 G8">
    <cfRule type="notContainsBlanks" dxfId="3" priority="19">
      <formula>LEN(TRIM(G7))&gt;0</formula>
    </cfRule>
  </conditionalFormatting>
  <conditionalFormatting sqref="R7:R10">
    <cfRule type="containsBlanks" dxfId="2" priority="13">
      <formula>LEN(TRIM(R7))=0</formula>
    </cfRule>
  </conditionalFormatting>
  <conditionalFormatting sqref="R7:R10">
    <cfRule type="notContainsBlanks" dxfId="1" priority="12">
      <formula>LEN(TRIM(R7))&gt;0</formula>
    </cfRule>
  </conditionalFormatting>
  <conditionalFormatting sqref="R7:R10">
    <cfRule type="notContainsBlanks" dxfId="0" priority="11">
      <formula>LEN(TRIM(R7))&gt;0</formula>
    </cfRule>
  </conditionalFormatting>
  <dataValidations count="3">
    <dataValidation type="list" showInputMessage="1" showErrorMessage="1" sqref="J7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J9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2021-05-18T08:53:57Z</dcterms:modified>
</cp:coreProperties>
</file>